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9030" windowHeight="7830"/>
  </bookViews>
  <sheets>
    <sheet name="頁付" sheetId="1" r:id="rId1"/>
  </sheets>
  <definedNames>
    <definedName name="_xlnm.Print_Area" localSheetId="0">頁付!$A$1:$AC$28</definedName>
  </definedNames>
  <calcPr calcId="162913"/>
</workbook>
</file>

<file path=xl/calcChain.xml><?xml version="1.0" encoding="utf-8"?>
<calcChain xmlns="http://schemas.openxmlformats.org/spreadsheetml/2006/main">
  <c r="AC25" i="1" l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X25" i="1"/>
  <c r="X24" i="1"/>
  <c r="X19" i="1"/>
  <c r="X20" i="1"/>
  <c r="X21" i="1"/>
  <c r="X22" i="1"/>
  <c r="X23" i="1"/>
  <c r="X18" i="1"/>
  <c r="X17" i="1"/>
  <c r="X13" i="1"/>
  <c r="X8" i="1"/>
  <c r="X9" i="1"/>
  <c r="X10" i="1"/>
  <c r="X11" i="1"/>
  <c r="X12" i="1"/>
  <c r="X14" i="1"/>
  <c r="X15" i="1"/>
  <c r="X16" i="1"/>
  <c r="X7" i="1"/>
  <c r="X6" i="1"/>
  <c r="X5" i="1"/>
  <c r="S25" i="1"/>
  <c r="S19" i="1"/>
  <c r="S20" i="1"/>
  <c r="S21" i="1"/>
  <c r="S22" i="1"/>
  <c r="S23" i="1"/>
  <c r="S24" i="1"/>
  <c r="S18" i="1"/>
  <c r="S17" i="1"/>
  <c r="S8" i="1"/>
  <c r="S9" i="1"/>
  <c r="S10" i="1"/>
  <c r="S11" i="1"/>
  <c r="S12" i="1"/>
  <c r="S13" i="1"/>
  <c r="S14" i="1"/>
  <c r="S15" i="1"/>
  <c r="S16" i="1"/>
  <c r="S7" i="1"/>
  <c r="S6" i="1"/>
  <c r="S5" i="1"/>
  <c r="M17" i="1"/>
  <c r="M25" i="1"/>
  <c r="K25" i="1"/>
  <c r="K17" i="1"/>
  <c r="J17" i="1"/>
  <c r="J25" i="1"/>
  <c r="I17" i="1"/>
  <c r="I5" i="1"/>
  <c r="I25" i="1"/>
  <c r="H25" i="1"/>
  <c r="H17" i="1"/>
  <c r="H5" i="1"/>
  <c r="L5" i="1"/>
  <c r="M5" i="1"/>
</calcChain>
</file>

<file path=xl/sharedStrings.xml><?xml version="1.0" encoding="utf-8"?>
<sst xmlns="http://schemas.openxmlformats.org/spreadsheetml/2006/main" count="61" uniqueCount="40">
  <si>
    <t>区　　　　　分</t>
    <rPh sb="0" eb="1">
      <t>ク</t>
    </rPh>
    <rPh sb="6" eb="7">
      <t>ブン</t>
    </rPh>
    <phoneticPr fontId="2"/>
  </si>
  <si>
    <t>計</t>
    <rPh sb="0" eb="1">
      <t>ケイ</t>
    </rPh>
    <phoneticPr fontId="2"/>
  </si>
  <si>
    <t>苦情計</t>
    <rPh sb="0" eb="2">
      <t>クジョウ</t>
    </rPh>
    <rPh sb="2" eb="3">
      <t>ケイ</t>
    </rPh>
    <phoneticPr fontId="2"/>
  </si>
  <si>
    <t>相談・照会計</t>
    <rPh sb="0" eb="2">
      <t>ソウダン</t>
    </rPh>
    <rPh sb="3" eb="5">
      <t>ショウカイ</t>
    </rPh>
    <rPh sb="5" eb="6">
      <t>ケイ</t>
    </rPh>
    <phoneticPr fontId="2"/>
  </si>
  <si>
    <t>　苦情等受付件数</t>
    <rPh sb="1" eb="4">
      <t>クジョウトウ</t>
    </rPh>
    <rPh sb="4" eb="5">
      <t>ウ</t>
    </rPh>
    <rPh sb="5" eb="6">
      <t>ツ</t>
    </rPh>
    <rPh sb="6" eb="8">
      <t>ケンスウ</t>
    </rPh>
    <phoneticPr fontId="2"/>
  </si>
  <si>
    <t>　うち無登録業者に係るもの</t>
    <rPh sb="3" eb="6">
      <t>ムトウロク</t>
    </rPh>
    <rPh sb="6" eb="8">
      <t>ギョウシャ</t>
    </rPh>
    <rPh sb="9" eb="10">
      <t>カカ</t>
    </rPh>
    <phoneticPr fontId="2"/>
  </si>
  <si>
    <t>　取立て行為</t>
    <rPh sb="1" eb="3">
      <t>トリタテ</t>
    </rPh>
    <rPh sb="4" eb="6">
      <t>コウイ</t>
    </rPh>
    <phoneticPr fontId="2"/>
  </si>
  <si>
    <t>　契約内容</t>
    <rPh sb="1" eb="3">
      <t>ケイヤク</t>
    </rPh>
    <rPh sb="3" eb="5">
      <t>ナイヨウ</t>
    </rPh>
    <phoneticPr fontId="2"/>
  </si>
  <si>
    <t>　金利</t>
    <rPh sb="1" eb="3">
      <t>キンリ</t>
    </rPh>
    <phoneticPr fontId="2"/>
  </si>
  <si>
    <t>　年金担保</t>
    <rPh sb="1" eb="3">
      <t>ネンキン</t>
    </rPh>
    <rPh sb="3" eb="5">
      <t>タンポ</t>
    </rPh>
    <phoneticPr fontId="2"/>
  </si>
  <si>
    <t>　帳簿の開示</t>
    <rPh sb="1" eb="3">
      <t>チョウボ</t>
    </rPh>
    <rPh sb="4" eb="6">
      <t>カイジ</t>
    </rPh>
    <phoneticPr fontId="2"/>
  </si>
  <si>
    <t>　行政当局詐称、登録業者詐称</t>
    <rPh sb="1" eb="3">
      <t>ギョウセイ</t>
    </rPh>
    <rPh sb="3" eb="5">
      <t>トウキョク</t>
    </rPh>
    <rPh sb="5" eb="7">
      <t>サショウ</t>
    </rPh>
    <rPh sb="8" eb="10">
      <t>トウロク</t>
    </rPh>
    <rPh sb="10" eb="12">
      <t>ギョウシャ</t>
    </rPh>
    <rPh sb="12" eb="14">
      <t>サショウ</t>
    </rPh>
    <phoneticPr fontId="2"/>
  </si>
  <si>
    <t>　保証契約</t>
    <rPh sb="1" eb="3">
      <t>ホショウ</t>
    </rPh>
    <rPh sb="3" eb="5">
      <t>ケイヤク</t>
    </rPh>
    <phoneticPr fontId="2"/>
  </si>
  <si>
    <t>　広告・勧誘（詐称以外）</t>
    <rPh sb="1" eb="3">
      <t>コウコク</t>
    </rPh>
    <rPh sb="4" eb="6">
      <t>カンユウ</t>
    </rPh>
    <rPh sb="7" eb="9">
      <t>サショウ</t>
    </rPh>
    <rPh sb="9" eb="11">
      <t>イガイ</t>
    </rPh>
    <phoneticPr fontId="2"/>
  </si>
  <si>
    <t>　その他</t>
    <rPh sb="3" eb="4">
      <t>タ</t>
    </rPh>
    <phoneticPr fontId="2"/>
  </si>
  <si>
    <t>　相談先</t>
    <rPh sb="1" eb="3">
      <t>ソウダン</t>
    </rPh>
    <rPh sb="3" eb="4">
      <t>サキ</t>
    </rPh>
    <phoneticPr fontId="2"/>
  </si>
  <si>
    <t>　制度改正要望</t>
    <rPh sb="1" eb="3">
      <t>セイド</t>
    </rPh>
    <rPh sb="3" eb="5">
      <t>カイセイ</t>
    </rPh>
    <rPh sb="5" eb="7">
      <t>ヨウボウ</t>
    </rPh>
    <phoneticPr fontId="2"/>
  </si>
  <si>
    <t>　法令等解釈</t>
    <rPh sb="1" eb="4">
      <t>ホウレイトウ</t>
    </rPh>
    <rPh sb="4" eb="6">
      <t>カイシャク</t>
    </rPh>
    <phoneticPr fontId="2"/>
  </si>
  <si>
    <t>　過剰貸付け</t>
    <rPh sb="1" eb="3">
      <t>カジョウ</t>
    </rPh>
    <rPh sb="3" eb="5">
      <t>カシツケ</t>
    </rPh>
    <phoneticPr fontId="2"/>
  </si>
  <si>
    <t>　登録確認（無登録の疑いあり）</t>
    <rPh sb="1" eb="3">
      <t>トウロク</t>
    </rPh>
    <rPh sb="3" eb="5">
      <t>カクニン</t>
    </rPh>
    <rPh sb="6" eb="9">
      <t>ムトウロク</t>
    </rPh>
    <rPh sb="10" eb="11">
      <t>ウタガ</t>
    </rPh>
    <phoneticPr fontId="2"/>
  </si>
  <si>
    <t>　債務整理等</t>
    <rPh sb="1" eb="3">
      <t>サイム</t>
    </rPh>
    <rPh sb="3" eb="5">
      <t>セイリ</t>
    </rPh>
    <rPh sb="5" eb="6">
      <t>トウ</t>
    </rPh>
    <phoneticPr fontId="2"/>
  </si>
  <si>
    <t>7～9月</t>
    <rPh sb="3" eb="4">
      <t>ガツ</t>
    </rPh>
    <phoneticPr fontId="2"/>
  </si>
  <si>
    <t>4～6月</t>
    <rPh sb="3" eb="4">
      <t>ガツ</t>
    </rPh>
    <phoneticPr fontId="2"/>
  </si>
  <si>
    <t>相談・照会の内容</t>
    <rPh sb="0" eb="2">
      <t>ソウダン</t>
    </rPh>
    <rPh sb="3" eb="5">
      <t>ショウカイ</t>
    </rPh>
    <rPh sb="6" eb="8">
      <t>ナイヨウ</t>
    </rPh>
    <phoneticPr fontId="2"/>
  </si>
  <si>
    <t>苦情の内容</t>
    <rPh sb="0" eb="2">
      <t>クジョウ</t>
    </rPh>
    <rPh sb="3" eb="5">
      <t>ナイヨウ</t>
    </rPh>
    <phoneticPr fontId="2"/>
  </si>
  <si>
    <t>８．金融庁・財務局・都道府県に寄せられた貸金業者に係る苦情等（苦情、相談・照会）件数</t>
    <rPh sb="2" eb="4">
      <t>キンユウ</t>
    </rPh>
    <rPh sb="4" eb="5">
      <t>チョウ</t>
    </rPh>
    <rPh sb="6" eb="9">
      <t>ザイムキョク</t>
    </rPh>
    <rPh sb="10" eb="14">
      <t>トドウフケン</t>
    </rPh>
    <rPh sb="15" eb="16">
      <t>ヨ</t>
    </rPh>
    <rPh sb="20" eb="22">
      <t>カシキン</t>
    </rPh>
    <rPh sb="22" eb="24">
      <t>ギョウシャ</t>
    </rPh>
    <rPh sb="25" eb="26">
      <t>カカ</t>
    </rPh>
    <rPh sb="27" eb="29">
      <t>クジョウ</t>
    </rPh>
    <rPh sb="29" eb="30">
      <t>ナド</t>
    </rPh>
    <rPh sb="31" eb="33">
      <t>クジョウ</t>
    </rPh>
    <rPh sb="34" eb="36">
      <t>ソウダン</t>
    </rPh>
    <rPh sb="37" eb="39">
      <t>ショウカイ</t>
    </rPh>
    <rPh sb="40" eb="42">
      <t>ケンスウ</t>
    </rPh>
    <phoneticPr fontId="2"/>
  </si>
  <si>
    <t>(１）内容別</t>
    <rPh sb="3" eb="6">
      <t>ナイヨウベツ</t>
    </rPh>
    <phoneticPr fontId="2"/>
  </si>
  <si>
    <r>
      <t>平成23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</si>
  <si>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</si>
  <si>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平成25年度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</si>
  <si>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平成27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</si>
  <si>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1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～</t>
    </r>
    <r>
      <rPr>
        <sz val="11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月</t>
    </r>
    <rPh sb="5" eb="6">
      <t>ガツ</t>
    </rPh>
    <phoneticPr fontId="2"/>
  </si>
  <si>
    <r>
      <t>1</t>
    </r>
    <r>
      <rPr>
        <sz val="11"/>
        <rFont val="ＭＳ Ｐゴシック"/>
        <family val="3"/>
        <charset val="128"/>
      </rPr>
      <t>～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月</t>
    </r>
    <rPh sb="3" eb="4">
      <t>ガツ</t>
    </rPh>
    <phoneticPr fontId="2"/>
  </si>
  <si>
    <r>
      <t>平成28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</si>
  <si>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年度</t>
    </r>
    <phoneticPr fontId="2"/>
  </si>
  <si>
    <t>（注）件数については、その内容が複数にわたる場合でも延べで計上せず、主なものを１件として計上。</t>
    <phoneticPr fontId="2"/>
  </si>
  <si>
    <t>平成29年度</t>
    <rPh sb="0" eb="2">
      <t>ヘイセイ</t>
    </rPh>
    <rPh sb="4" eb="6">
      <t>ネンド</t>
    </rPh>
    <phoneticPr fontId="2"/>
  </si>
  <si>
    <t>10～12月</t>
    <rPh sb="5" eb="6">
      <t>ガツ</t>
    </rPh>
    <phoneticPr fontId="2"/>
  </si>
  <si>
    <t>1～3月</t>
    <rPh sb="3" eb="4">
      <t>ガツ</t>
    </rPh>
    <phoneticPr fontId="2"/>
  </si>
  <si>
    <t>平成30年度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</si>
</sst>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theme="1"/>
      </right>
      <top style="hair">
        <color indexed="64"/>
      </top>
      <bottom/>
      <diagonal/>
    </border>
    <border>
      <left style="dotted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/>
      <right style="thin">
        <color theme="1"/>
      </right>
      <top style="medium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dotted">
        <color indexed="64"/>
      </left>
      <right style="thin">
        <color theme="1"/>
      </right>
      <top style="hair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38" fontId="5" fillId="0" borderId="0" xfId="1" applyFont="1">
      <alignment vertical="center"/>
    </xf>
    <xf numFmtId="38" fontId="1" fillId="0" borderId="1" xfId="1" applyFont="1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38" fontId="1" fillId="0" borderId="7" xfId="1" applyFont="1" applyBorder="1">
      <alignment vertical="center"/>
    </xf>
    <xf numFmtId="38" fontId="1" fillId="0" borderId="8" xfId="1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38" fontId="1" fillId="0" borderId="9" xfId="1" applyFont="1" applyBorder="1">
      <alignment vertical="center"/>
    </xf>
    <xf numFmtId="38" fontId="1" fillId="0" borderId="10" xfId="1" applyFont="1" applyBorder="1">
      <alignment vertical="center"/>
    </xf>
    <xf numFmtId="38" fontId="1" fillId="0" borderId="1" xfId="1" applyFont="1" applyBorder="1">
      <alignment vertical="center"/>
    </xf>
    <xf numFmtId="38" fontId="1" fillId="0" borderId="2" xfId="1" applyFont="1" applyBorder="1">
      <alignment vertical="center"/>
    </xf>
    <xf numFmtId="38" fontId="1" fillId="0" borderId="11" xfId="1" applyFont="1" applyBorder="1">
      <alignment vertical="center"/>
    </xf>
    <xf numFmtId="38" fontId="1" fillId="0" borderId="12" xfId="1" applyFont="1" applyBorder="1">
      <alignment vertical="center"/>
    </xf>
    <xf numFmtId="0" fontId="1" fillId="0" borderId="0" xfId="0" applyFont="1" applyAlignment="1">
      <alignment horizontal="left" vertical="center"/>
    </xf>
    <xf numFmtId="38" fontId="1" fillId="0" borderId="13" xfId="1" applyFont="1" applyBorder="1">
      <alignment vertical="center"/>
    </xf>
    <xf numFmtId="38" fontId="1" fillId="0" borderId="14" xfId="1" applyFont="1" applyBorder="1">
      <alignment vertical="center"/>
    </xf>
    <xf numFmtId="38" fontId="1" fillId="0" borderId="15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17" xfId="1" applyFont="1" applyBorder="1">
      <alignment vertical="center"/>
    </xf>
    <xf numFmtId="38" fontId="0" fillId="0" borderId="8" xfId="1" applyFont="1" applyBorder="1" applyAlignment="1">
      <alignment horizontal="center" vertical="center" shrinkToFit="1"/>
    </xf>
    <xf numFmtId="38" fontId="1" fillId="0" borderId="7" xfId="1" applyFont="1" applyBorder="1" applyAlignment="1">
      <alignment horizontal="center" vertical="center"/>
    </xf>
    <xf numFmtId="38" fontId="1" fillId="0" borderId="8" xfId="1" applyFont="1" applyFill="1" applyBorder="1">
      <alignment vertical="center"/>
    </xf>
    <xf numFmtId="38" fontId="1" fillId="0" borderId="18" xfId="1" applyFont="1" applyFill="1" applyBorder="1">
      <alignment vertical="center"/>
    </xf>
    <xf numFmtId="38" fontId="1" fillId="0" borderId="7" xfId="1" applyFont="1" applyFill="1" applyBorder="1">
      <alignment vertical="center"/>
    </xf>
    <xf numFmtId="38" fontId="1" fillId="0" borderId="19" xfId="1" applyFont="1" applyFill="1" applyBorder="1">
      <alignment vertical="center"/>
    </xf>
    <xf numFmtId="38" fontId="1" fillId="0" borderId="20" xfId="1" applyFont="1" applyFill="1" applyBorder="1">
      <alignment vertical="center"/>
    </xf>
    <xf numFmtId="38" fontId="1" fillId="0" borderId="21" xfId="1" applyFont="1" applyBorder="1">
      <alignment vertical="center"/>
    </xf>
    <xf numFmtId="38" fontId="1" fillId="0" borderId="22" xfId="1" applyFont="1" applyBorder="1">
      <alignment vertical="center"/>
    </xf>
    <xf numFmtId="38" fontId="1" fillId="0" borderId="23" xfId="1" applyFont="1" applyBorder="1">
      <alignment vertical="center"/>
    </xf>
    <xf numFmtId="38" fontId="1" fillId="0" borderId="24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38" fontId="1" fillId="0" borderId="27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1" xfId="1" applyFont="1" applyBorder="1" applyAlignment="1">
      <alignment horizontal="center" vertical="center"/>
    </xf>
    <xf numFmtId="38" fontId="1" fillId="0" borderId="28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38" fontId="1" fillId="0" borderId="5" xfId="1" applyFont="1" applyBorder="1">
      <alignment vertical="center"/>
    </xf>
    <xf numFmtId="38" fontId="1" fillId="0" borderId="4" xfId="1" applyFont="1" applyBorder="1">
      <alignment vertical="center"/>
    </xf>
    <xf numFmtId="38" fontId="1" fillId="0" borderId="30" xfId="1" applyFont="1" applyBorder="1">
      <alignment vertical="center"/>
    </xf>
    <xf numFmtId="38" fontId="1" fillId="0" borderId="31" xfId="1" applyFont="1" applyBorder="1">
      <alignment vertical="center"/>
    </xf>
    <xf numFmtId="38" fontId="1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1" fillId="0" borderId="33" xfId="1" applyFont="1" applyBorder="1">
      <alignment vertical="center"/>
    </xf>
    <xf numFmtId="38" fontId="1" fillId="0" borderId="34" xfId="1" applyFont="1" applyBorder="1">
      <alignment vertical="center"/>
    </xf>
    <xf numFmtId="38" fontId="1" fillId="0" borderId="35" xfId="1" applyFont="1" applyBorder="1">
      <alignment vertical="center"/>
    </xf>
    <xf numFmtId="38" fontId="1" fillId="0" borderId="36" xfId="1" applyFont="1" applyBorder="1">
      <alignment vertical="center"/>
    </xf>
    <xf numFmtId="38" fontId="1" fillId="0" borderId="37" xfId="1" applyFont="1" applyBorder="1">
      <alignment vertical="center"/>
    </xf>
    <xf numFmtId="38" fontId="1" fillId="0" borderId="38" xfId="1" applyFont="1" applyBorder="1">
      <alignment vertical="center"/>
    </xf>
    <xf numFmtId="38" fontId="1" fillId="0" borderId="39" xfId="1" applyFont="1" applyBorder="1">
      <alignment vertical="center"/>
    </xf>
    <xf numFmtId="38" fontId="1" fillId="0" borderId="40" xfId="1" applyFont="1" applyBorder="1">
      <alignment vertical="center"/>
    </xf>
    <xf numFmtId="38" fontId="1" fillId="0" borderId="41" xfId="1" applyFont="1" applyBorder="1">
      <alignment vertical="center"/>
    </xf>
    <xf numFmtId="38" fontId="1" fillId="0" borderId="42" xfId="1" applyFont="1" applyBorder="1">
      <alignment vertical="center"/>
    </xf>
    <xf numFmtId="38" fontId="0" fillId="0" borderId="38" xfId="1" applyFont="1" applyBorder="1">
      <alignment vertical="center"/>
    </xf>
    <xf numFmtId="38" fontId="1" fillId="0" borderId="43" xfId="1" applyFont="1" applyBorder="1">
      <alignment vertical="center"/>
    </xf>
    <xf numFmtId="38" fontId="1" fillId="0" borderId="44" xfId="1" applyFont="1" applyBorder="1">
      <alignment vertical="center"/>
    </xf>
    <xf numFmtId="38" fontId="1" fillId="0" borderId="45" xfId="1" applyFont="1" applyBorder="1">
      <alignment vertical="center"/>
    </xf>
    <xf numFmtId="38" fontId="1" fillId="0" borderId="46" xfId="1" applyFont="1" applyBorder="1">
      <alignment vertical="center"/>
    </xf>
    <xf numFmtId="38" fontId="1" fillId="0" borderId="47" xfId="1" applyFont="1" applyBorder="1">
      <alignment vertical="center"/>
    </xf>
    <xf numFmtId="38" fontId="1" fillId="0" borderId="48" xfId="1" applyFont="1" applyBorder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25" xfId="1" applyFont="1" applyBorder="1">
      <alignment vertical="center"/>
    </xf>
    <xf numFmtId="38" fontId="1" fillId="0" borderId="49" xfId="1" applyFont="1" applyBorder="1">
      <alignment vertical="center"/>
    </xf>
    <xf numFmtId="38" fontId="1" fillId="0" borderId="50" xfId="1" applyFont="1" applyBorder="1">
      <alignment vertical="center"/>
    </xf>
    <xf numFmtId="38" fontId="6" fillId="0" borderId="50" xfId="1" applyFont="1" applyBorder="1">
      <alignment vertical="center"/>
    </xf>
    <xf numFmtId="38" fontId="0" fillId="0" borderId="22" xfId="1" applyFont="1" applyBorder="1" applyAlignment="1">
      <alignment horizontal="center" vertical="center" shrinkToFit="1"/>
    </xf>
    <xf numFmtId="38" fontId="1" fillId="0" borderId="51" xfId="1" applyFont="1" applyBorder="1">
      <alignment vertical="center"/>
    </xf>
    <xf numFmtId="38" fontId="1" fillId="0" borderId="52" xfId="1" applyFont="1" applyBorder="1">
      <alignment vertical="center"/>
    </xf>
    <xf numFmtId="38" fontId="1" fillId="0" borderId="61" xfId="1" applyFont="1" applyBorder="1">
      <alignment vertical="center"/>
    </xf>
    <xf numFmtId="38" fontId="1" fillId="0" borderId="62" xfId="1" applyFont="1" applyBorder="1">
      <alignment vertical="center"/>
    </xf>
    <xf numFmtId="38" fontId="0" fillId="0" borderId="53" xfId="1" applyFont="1" applyBorder="1" applyAlignment="1">
      <alignment horizontal="center" vertical="center"/>
    </xf>
    <xf numFmtId="38" fontId="1" fillId="0" borderId="54" xfId="1" applyFont="1" applyBorder="1">
      <alignment vertical="center"/>
    </xf>
    <xf numFmtId="38" fontId="1" fillId="0" borderId="63" xfId="1" applyFont="1" applyBorder="1" applyAlignment="1">
      <alignment horizontal="center" vertical="center"/>
    </xf>
    <xf numFmtId="38" fontId="1" fillId="0" borderId="64" xfId="1" applyFont="1" applyBorder="1">
      <alignment vertical="center"/>
    </xf>
    <xf numFmtId="38" fontId="1" fillId="0" borderId="63" xfId="1" applyFont="1" applyBorder="1">
      <alignment vertical="center"/>
    </xf>
    <xf numFmtId="38" fontId="1" fillId="0" borderId="65" xfId="1" applyFont="1" applyBorder="1">
      <alignment vertical="center"/>
    </xf>
    <xf numFmtId="38" fontId="1" fillId="0" borderId="66" xfId="1" applyFont="1" applyBorder="1">
      <alignment vertical="center"/>
    </xf>
    <xf numFmtId="38" fontId="1" fillId="0" borderId="67" xfId="1" applyFont="1" applyBorder="1">
      <alignment vertical="center"/>
    </xf>
    <xf numFmtId="38" fontId="1" fillId="0" borderId="21" xfId="1" applyFont="1" applyBorder="1" applyAlignment="1">
      <alignment horizontal="center" vertical="center"/>
    </xf>
    <xf numFmtId="38" fontId="1" fillId="0" borderId="68" xfId="1" applyFont="1" applyBorder="1" applyAlignment="1">
      <alignment horizontal="center" vertical="center" shrinkToFit="1"/>
    </xf>
    <xf numFmtId="38" fontId="1" fillId="0" borderId="69" xfId="1" applyFont="1" applyBorder="1" applyAlignment="1">
      <alignment horizontal="center" vertical="center"/>
    </xf>
    <xf numFmtId="38" fontId="1" fillId="0" borderId="68" xfId="1" applyFont="1" applyBorder="1">
      <alignment vertical="center"/>
    </xf>
    <xf numFmtId="38" fontId="1" fillId="0" borderId="69" xfId="1" applyFont="1" applyBorder="1">
      <alignment vertical="center"/>
    </xf>
    <xf numFmtId="38" fontId="1" fillId="0" borderId="70" xfId="1" applyFont="1" applyBorder="1">
      <alignment vertical="center"/>
    </xf>
    <xf numFmtId="38" fontId="1" fillId="0" borderId="71" xfId="1" applyFont="1" applyBorder="1" applyAlignment="1">
      <alignment horizontal="center" vertical="center" shrinkToFit="1"/>
    </xf>
    <xf numFmtId="38" fontId="1" fillId="0" borderId="72" xfId="1" applyFont="1" applyBorder="1" applyAlignment="1">
      <alignment horizontal="center" vertical="center"/>
    </xf>
    <xf numFmtId="38" fontId="1" fillId="0" borderId="71" xfId="1" applyFont="1" applyBorder="1">
      <alignment vertical="center"/>
    </xf>
    <xf numFmtId="38" fontId="1" fillId="0" borderId="72" xfId="1" applyFont="1" applyBorder="1">
      <alignment vertical="center"/>
    </xf>
    <xf numFmtId="38" fontId="1" fillId="0" borderId="73" xfId="1" applyFont="1" applyBorder="1">
      <alignment vertical="center"/>
    </xf>
    <xf numFmtId="38" fontId="1" fillId="0" borderId="74" xfId="1" applyFont="1" applyBorder="1" applyAlignment="1">
      <alignment horizontal="center" vertical="center"/>
    </xf>
    <xf numFmtId="38" fontId="1" fillId="0" borderId="75" xfId="1" applyFont="1" applyBorder="1">
      <alignment vertical="center"/>
    </xf>
    <xf numFmtId="38" fontId="1" fillId="0" borderId="74" xfId="1" applyFont="1" applyBorder="1">
      <alignment vertical="center"/>
    </xf>
    <xf numFmtId="38" fontId="1" fillId="0" borderId="76" xfId="1" applyFont="1" applyBorder="1">
      <alignment vertical="center"/>
    </xf>
    <xf numFmtId="38" fontId="1" fillId="0" borderId="77" xfId="1" applyFont="1" applyBorder="1">
      <alignment vertical="center"/>
    </xf>
    <xf numFmtId="38" fontId="1" fillId="0" borderId="78" xfId="1" applyFont="1" applyBorder="1">
      <alignment vertical="center"/>
    </xf>
    <xf numFmtId="38" fontId="1" fillId="0" borderId="79" xfId="1" applyFont="1" applyBorder="1">
      <alignment vertical="center"/>
    </xf>
    <xf numFmtId="38" fontId="1" fillId="0" borderId="80" xfId="1" applyFont="1" applyBorder="1">
      <alignment vertical="center"/>
    </xf>
    <xf numFmtId="38" fontId="1" fillId="0" borderId="81" xfId="1" applyFont="1" applyBorder="1" applyAlignment="1">
      <alignment horizontal="center" vertical="center"/>
    </xf>
    <xf numFmtId="38" fontId="1" fillId="0" borderId="82" xfId="1" applyFont="1" applyBorder="1">
      <alignment vertical="center"/>
    </xf>
    <xf numFmtId="38" fontId="1" fillId="0" borderId="81" xfId="1" applyFont="1" applyBorder="1">
      <alignment vertical="center"/>
    </xf>
    <xf numFmtId="38" fontId="1" fillId="0" borderId="83" xfId="1" applyFont="1" applyBorder="1">
      <alignment vertical="center"/>
    </xf>
    <xf numFmtId="38" fontId="1" fillId="0" borderId="77" xfId="1" applyFont="1" applyBorder="1">
      <alignment vertical="center"/>
    </xf>
    <xf numFmtId="38" fontId="1" fillId="0" borderId="84" xfId="1" applyFont="1" applyBorder="1">
      <alignment vertical="center"/>
    </xf>
    <xf numFmtId="38" fontId="1" fillId="0" borderId="85" xfId="1" applyFont="1" applyBorder="1">
      <alignment vertical="center"/>
    </xf>
    <xf numFmtId="0" fontId="1" fillId="0" borderId="53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8" fontId="1" fillId="0" borderId="76" xfId="1" applyFont="1" applyBorder="1" applyAlignment="1">
      <alignment horizontal="center" vertical="center" shrinkToFit="1"/>
    </xf>
    <xf numFmtId="38" fontId="0" fillId="0" borderId="22" xfId="1" applyFont="1" applyBorder="1" applyAlignment="1">
      <alignment horizontal="center" vertical="center" shrinkToFit="1"/>
    </xf>
    <xf numFmtId="38" fontId="1" fillId="0" borderId="64" xfId="1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textRotation="255"/>
    </xf>
    <xf numFmtId="0" fontId="1" fillId="0" borderId="56" xfId="0" applyFont="1" applyBorder="1" applyAlignment="1">
      <alignment horizontal="center" vertical="center" textRotation="255"/>
    </xf>
    <xf numFmtId="0" fontId="1" fillId="0" borderId="57" xfId="0" applyFont="1" applyBorder="1" applyAlignment="1">
      <alignment horizontal="center" vertical="center" textRotation="255"/>
    </xf>
    <xf numFmtId="38" fontId="1" fillId="0" borderId="75" xfId="1" applyFont="1" applyBorder="1" applyAlignment="1">
      <alignment horizontal="center" vertical="center" shrinkToFit="1"/>
    </xf>
    <xf numFmtId="38" fontId="0" fillId="0" borderId="44" xfId="1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9"/>
  <sheetViews>
    <sheetView tabSelected="1" view="pageBreakPreview" zoomScale="85" zoomScaleNormal="120" zoomScaleSheetLayoutView="85" workbookViewId="0">
      <pane xSplit="3" ySplit="4" topLeftCell="F14" activePane="bottomRight" state="frozen"/>
      <selection pane="topRight" activeCell="D1" sqref="D1"/>
      <selection pane="bottomLeft" activeCell="A4" sqref="A4"/>
      <selection pane="bottomRight" activeCell="T21" sqref="T21"/>
    </sheetView>
  </sheetViews>
  <sheetFormatPr defaultRowHeight="17.25" x14ac:dyDescent="0.15"/>
  <cols>
    <col min="1" max="1" width="2.625" style="1" customWidth="1"/>
    <col min="2" max="2" width="3.5" style="1" customWidth="1"/>
    <col min="3" max="3" width="30.25" style="1" bestFit="1" customWidth="1"/>
    <col min="4" max="5" width="9.875" style="2" hidden="1" customWidth="1"/>
    <col min="6" max="6" width="9.875" style="2" customWidth="1"/>
    <col min="7" max="7" width="9.875" style="1" customWidth="1"/>
    <col min="8" max="11" width="0" style="1" hidden="1" customWidth="1"/>
    <col min="12" max="12" width="9" style="1"/>
    <col min="13" max="18" width="0" style="1" hidden="1" customWidth="1"/>
    <col min="19" max="25" width="9" style="1"/>
    <col min="26" max="28" width="0" style="1" hidden="1" customWidth="1"/>
    <col min="29" max="16384" width="9" style="1"/>
  </cols>
  <sheetData>
    <row r="1" spans="2:29" ht="30" customHeight="1" x14ac:dyDescent="0.15">
      <c r="B1" s="12" t="s">
        <v>25</v>
      </c>
      <c r="C1" s="13"/>
      <c r="D1" s="13"/>
      <c r="E1" s="13"/>
      <c r="F1" s="13"/>
      <c r="G1" s="14"/>
      <c r="H1" s="15"/>
      <c r="I1" s="15"/>
      <c r="J1" s="15"/>
      <c r="K1" s="15"/>
      <c r="L1" s="14"/>
      <c r="M1" s="15"/>
      <c r="N1" s="15"/>
      <c r="O1" s="15"/>
      <c r="P1" s="15"/>
      <c r="Q1" s="15"/>
      <c r="R1" s="15"/>
      <c r="S1" s="14"/>
      <c r="T1" s="14"/>
      <c r="U1" s="14"/>
      <c r="V1" s="14"/>
      <c r="W1" s="15"/>
      <c r="X1" s="14"/>
      <c r="Y1" s="14"/>
      <c r="Z1" s="14"/>
      <c r="AA1" s="14"/>
      <c r="AB1" s="15"/>
      <c r="AC1" s="14"/>
    </row>
    <row r="2" spans="2:29" ht="21" customHeight="1" thickBot="1" x14ac:dyDescent="0.2">
      <c r="B2" s="116" t="s">
        <v>26</v>
      </c>
      <c r="C2" s="116"/>
      <c r="D2" s="13"/>
      <c r="E2" s="13"/>
      <c r="F2" s="13"/>
      <c r="G2" s="14"/>
      <c r="L2" s="14"/>
      <c r="S2" s="14"/>
      <c r="T2" s="14"/>
      <c r="U2" s="14"/>
      <c r="V2" s="14"/>
      <c r="X2" s="14"/>
      <c r="Y2" s="14"/>
      <c r="Z2" s="14"/>
      <c r="AA2" s="14"/>
      <c r="AC2" s="14"/>
    </row>
    <row r="3" spans="2:29" ht="23.25" customHeight="1" x14ac:dyDescent="0.15">
      <c r="B3" s="133" t="s">
        <v>0</v>
      </c>
      <c r="C3" s="134"/>
      <c r="D3" s="77" t="s">
        <v>27</v>
      </c>
      <c r="E3" s="28" t="s">
        <v>28</v>
      </c>
      <c r="F3" s="91" t="s">
        <v>29</v>
      </c>
      <c r="G3" s="96" t="s">
        <v>34</v>
      </c>
      <c r="H3" s="125" t="s">
        <v>30</v>
      </c>
      <c r="I3" s="126"/>
      <c r="J3" s="126"/>
      <c r="K3" s="126"/>
      <c r="L3" s="127"/>
      <c r="M3" s="125" t="s">
        <v>33</v>
      </c>
      <c r="N3" s="126"/>
      <c r="O3" s="126"/>
      <c r="P3" s="126"/>
      <c r="Q3" s="126"/>
      <c r="R3" s="126"/>
      <c r="S3" s="127"/>
      <c r="T3" s="126" t="s">
        <v>36</v>
      </c>
      <c r="U3" s="126"/>
      <c r="V3" s="126"/>
      <c r="W3" s="126"/>
      <c r="X3" s="126"/>
      <c r="Y3" s="131" t="s">
        <v>39</v>
      </c>
      <c r="Z3" s="126"/>
      <c r="AA3" s="126"/>
      <c r="AB3" s="126"/>
      <c r="AC3" s="132"/>
    </row>
    <row r="4" spans="2:29" ht="22.5" customHeight="1" thickBot="1" x14ac:dyDescent="0.2">
      <c r="B4" s="135"/>
      <c r="C4" s="136"/>
      <c r="D4" s="90" t="s">
        <v>1</v>
      </c>
      <c r="E4" s="29" t="s">
        <v>1</v>
      </c>
      <c r="F4" s="92" t="s">
        <v>1</v>
      </c>
      <c r="G4" s="97" t="s">
        <v>1</v>
      </c>
      <c r="H4" s="101" t="s">
        <v>22</v>
      </c>
      <c r="I4" s="3" t="s">
        <v>21</v>
      </c>
      <c r="J4" s="39" t="s">
        <v>31</v>
      </c>
      <c r="K4" s="39" t="s">
        <v>32</v>
      </c>
      <c r="L4" s="84" t="s">
        <v>1</v>
      </c>
      <c r="M4" s="109" t="s">
        <v>22</v>
      </c>
      <c r="N4" s="44" t="s">
        <v>21</v>
      </c>
      <c r="O4" s="44" t="s">
        <v>22</v>
      </c>
      <c r="P4" s="39" t="s">
        <v>21</v>
      </c>
      <c r="Q4" s="44" t="s">
        <v>37</v>
      </c>
      <c r="R4" s="39" t="s">
        <v>38</v>
      </c>
      <c r="S4" s="84" t="s">
        <v>1</v>
      </c>
      <c r="T4" s="82" t="s">
        <v>22</v>
      </c>
      <c r="U4" s="46" t="s">
        <v>21</v>
      </c>
      <c r="V4" s="46" t="s">
        <v>37</v>
      </c>
      <c r="W4" s="39" t="s">
        <v>38</v>
      </c>
      <c r="X4" s="84" t="s">
        <v>1</v>
      </c>
      <c r="Y4" s="82" t="s">
        <v>22</v>
      </c>
      <c r="Z4" s="46" t="s">
        <v>21</v>
      </c>
      <c r="AA4" s="46" t="s">
        <v>37</v>
      </c>
      <c r="AB4" s="39" t="s">
        <v>38</v>
      </c>
      <c r="AC4" s="4" t="s">
        <v>1</v>
      </c>
    </row>
    <row r="5" spans="2:29" ht="22.5" customHeight="1" x14ac:dyDescent="0.15">
      <c r="B5" s="123" t="s">
        <v>4</v>
      </c>
      <c r="C5" s="124"/>
      <c r="D5" s="25">
        <v>21495</v>
      </c>
      <c r="E5" s="10">
        <v>17675</v>
      </c>
      <c r="F5" s="93">
        <v>15227</v>
      </c>
      <c r="G5" s="98">
        <v>14807</v>
      </c>
      <c r="H5" s="102">
        <f>SUM(H17,H25)</f>
        <v>3117</v>
      </c>
      <c r="I5" s="16">
        <f>SUM(I17,I25)</f>
        <v>2918</v>
      </c>
      <c r="J5" s="16">
        <v>2720</v>
      </c>
      <c r="K5" s="16">
        <v>2894</v>
      </c>
      <c r="L5" s="85">
        <f>SUM(H5:K5)</f>
        <v>11649</v>
      </c>
      <c r="M5" s="102">
        <f>M17+M25</f>
        <v>2999</v>
      </c>
      <c r="N5" s="16"/>
      <c r="O5" s="47">
        <v>2999</v>
      </c>
      <c r="P5" s="56">
        <v>2492</v>
      </c>
      <c r="Q5" s="36">
        <v>2303</v>
      </c>
      <c r="R5" s="56">
        <v>2360</v>
      </c>
      <c r="S5" s="110">
        <f>SUM(O5:R5)</f>
        <v>10154</v>
      </c>
      <c r="T5" s="36">
        <v>2144</v>
      </c>
      <c r="U5" s="16">
        <v>1712</v>
      </c>
      <c r="V5" s="73">
        <v>2077</v>
      </c>
      <c r="W5" s="56">
        <v>1743</v>
      </c>
      <c r="X5" s="85">
        <f>SUM(T5:W5)</f>
        <v>7676</v>
      </c>
      <c r="Y5" s="36">
        <v>1494</v>
      </c>
      <c r="Z5" s="16"/>
      <c r="AA5" s="73"/>
      <c r="AB5" s="56"/>
      <c r="AC5" s="17">
        <f t="shared" ref="AC5:AC16" si="0">SUM(Y5:AB5)</f>
        <v>1494</v>
      </c>
    </row>
    <row r="6" spans="2:29" ht="22.5" customHeight="1" thickBot="1" x14ac:dyDescent="0.2">
      <c r="B6" s="5"/>
      <c r="C6" s="6" t="s">
        <v>5</v>
      </c>
      <c r="D6" s="26">
        <v>7006</v>
      </c>
      <c r="E6" s="9">
        <v>6290</v>
      </c>
      <c r="F6" s="94">
        <v>6276</v>
      </c>
      <c r="G6" s="99">
        <v>6220</v>
      </c>
      <c r="H6" s="103">
        <v>1159</v>
      </c>
      <c r="I6" s="18">
        <v>1100</v>
      </c>
      <c r="J6" s="35">
        <v>1077</v>
      </c>
      <c r="K6" s="18">
        <v>1121</v>
      </c>
      <c r="L6" s="86">
        <v>4457</v>
      </c>
      <c r="M6" s="111">
        <v>1258</v>
      </c>
      <c r="N6" s="18"/>
      <c r="O6" s="48">
        <v>1258</v>
      </c>
      <c r="P6" s="57">
        <v>950</v>
      </c>
      <c r="Q6" s="35">
        <v>920</v>
      </c>
      <c r="R6" s="57">
        <v>823</v>
      </c>
      <c r="S6" s="112">
        <f>SUM(O6:R6)</f>
        <v>3951</v>
      </c>
      <c r="T6" s="35">
        <v>687</v>
      </c>
      <c r="U6" s="18">
        <v>458</v>
      </c>
      <c r="V6" s="35">
        <v>694</v>
      </c>
      <c r="W6" s="57">
        <v>507</v>
      </c>
      <c r="X6" s="86">
        <f>SUM(T6:W6)</f>
        <v>2346</v>
      </c>
      <c r="Y6" s="35">
        <v>452</v>
      </c>
      <c r="Z6" s="18"/>
      <c r="AA6" s="35"/>
      <c r="AB6" s="57"/>
      <c r="AC6" s="19">
        <f t="shared" si="0"/>
        <v>452</v>
      </c>
    </row>
    <row r="7" spans="2:29" ht="22.5" customHeight="1" x14ac:dyDescent="0.15">
      <c r="B7" s="128" t="s">
        <v>24</v>
      </c>
      <c r="C7" s="7" t="s">
        <v>6</v>
      </c>
      <c r="D7" s="25">
        <v>385</v>
      </c>
      <c r="E7" s="30">
        <v>322</v>
      </c>
      <c r="F7" s="93">
        <v>289</v>
      </c>
      <c r="G7" s="98">
        <v>225</v>
      </c>
      <c r="H7" s="104">
        <v>41</v>
      </c>
      <c r="I7" s="16">
        <v>36</v>
      </c>
      <c r="J7" s="36">
        <v>68</v>
      </c>
      <c r="K7" s="42">
        <v>50</v>
      </c>
      <c r="L7" s="85">
        <v>195</v>
      </c>
      <c r="M7" s="104">
        <v>54</v>
      </c>
      <c r="N7" s="36"/>
      <c r="O7" s="51">
        <v>54</v>
      </c>
      <c r="P7" s="51">
        <v>32</v>
      </c>
      <c r="Q7" s="61">
        <v>36</v>
      </c>
      <c r="R7" s="51">
        <v>36</v>
      </c>
      <c r="S7" s="87">
        <f>SUM(O7:R7)</f>
        <v>158</v>
      </c>
      <c r="T7" s="83">
        <v>42</v>
      </c>
      <c r="U7" s="16">
        <v>41</v>
      </c>
      <c r="V7" s="16">
        <v>45</v>
      </c>
      <c r="W7" s="51">
        <v>31</v>
      </c>
      <c r="X7" s="87">
        <f>SUM(T7:W7)</f>
        <v>159</v>
      </c>
      <c r="Y7" s="83">
        <v>29</v>
      </c>
      <c r="Z7" s="16"/>
      <c r="AA7" s="16"/>
      <c r="AB7" s="51"/>
      <c r="AC7" s="65">
        <f t="shared" si="0"/>
        <v>29</v>
      </c>
    </row>
    <row r="8" spans="2:29" ht="22.5" customHeight="1" x14ac:dyDescent="0.15">
      <c r="B8" s="129"/>
      <c r="C8" s="8" t="s">
        <v>7</v>
      </c>
      <c r="D8" s="27">
        <v>178</v>
      </c>
      <c r="E8" s="31">
        <v>142</v>
      </c>
      <c r="F8" s="95">
        <v>95</v>
      </c>
      <c r="G8" s="100">
        <v>105</v>
      </c>
      <c r="H8" s="105">
        <v>36</v>
      </c>
      <c r="I8" s="20">
        <v>18</v>
      </c>
      <c r="J8" s="37">
        <v>22</v>
      </c>
      <c r="K8" s="20">
        <v>31</v>
      </c>
      <c r="L8" s="106">
        <v>107</v>
      </c>
      <c r="M8" s="105">
        <v>37</v>
      </c>
      <c r="N8" s="37"/>
      <c r="O8" s="37">
        <v>37</v>
      </c>
      <c r="P8" s="58">
        <v>23</v>
      </c>
      <c r="Q8" s="58">
        <v>16</v>
      </c>
      <c r="R8" s="53">
        <v>10</v>
      </c>
      <c r="S8" s="88">
        <f t="shared" ref="S8:S24" si="1">SUM(O8:R8)</f>
        <v>86</v>
      </c>
      <c r="T8" s="78">
        <v>28</v>
      </c>
      <c r="U8" s="20">
        <v>19</v>
      </c>
      <c r="V8" s="20">
        <v>36</v>
      </c>
      <c r="W8" s="53">
        <v>21</v>
      </c>
      <c r="X8" s="88">
        <f t="shared" ref="X8:X16" si="2">SUM(T8:W8)</f>
        <v>104</v>
      </c>
      <c r="Y8" s="78">
        <v>14</v>
      </c>
      <c r="Z8" s="20"/>
      <c r="AA8" s="20"/>
      <c r="AB8" s="53"/>
      <c r="AC8" s="66">
        <f t="shared" si="0"/>
        <v>14</v>
      </c>
    </row>
    <row r="9" spans="2:29" ht="22.5" customHeight="1" x14ac:dyDescent="0.15">
      <c r="B9" s="129"/>
      <c r="C9" s="8" t="s">
        <v>8</v>
      </c>
      <c r="D9" s="27">
        <v>131</v>
      </c>
      <c r="E9" s="31">
        <v>92</v>
      </c>
      <c r="F9" s="95">
        <v>48</v>
      </c>
      <c r="G9" s="100">
        <v>47</v>
      </c>
      <c r="H9" s="105">
        <v>12</v>
      </c>
      <c r="I9" s="20">
        <v>7</v>
      </c>
      <c r="J9" s="37">
        <v>15</v>
      </c>
      <c r="K9" s="20">
        <v>12</v>
      </c>
      <c r="L9" s="106">
        <v>46</v>
      </c>
      <c r="M9" s="105">
        <v>9</v>
      </c>
      <c r="N9" s="37"/>
      <c r="O9" s="37">
        <v>9</v>
      </c>
      <c r="P9" s="58">
        <v>13</v>
      </c>
      <c r="Q9" s="58">
        <v>13</v>
      </c>
      <c r="R9" s="53">
        <v>9</v>
      </c>
      <c r="S9" s="88">
        <f t="shared" si="1"/>
        <v>44</v>
      </c>
      <c r="T9" s="78">
        <v>9</v>
      </c>
      <c r="U9" s="20">
        <v>9</v>
      </c>
      <c r="V9" s="20">
        <v>13</v>
      </c>
      <c r="W9" s="53">
        <v>11</v>
      </c>
      <c r="X9" s="88">
        <f t="shared" si="2"/>
        <v>42</v>
      </c>
      <c r="Y9" s="78">
        <v>0</v>
      </c>
      <c r="Z9" s="20"/>
      <c r="AA9" s="20"/>
      <c r="AB9" s="53"/>
      <c r="AC9" s="66">
        <f t="shared" si="0"/>
        <v>0</v>
      </c>
    </row>
    <row r="10" spans="2:29" ht="22.5" customHeight="1" x14ac:dyDescent="0.15">
      <c r="B10" s="129"/>
      <c r="C10" s="8" t="s">
        <v>9</v>
      </c>
      <c r="D10" s="27">
        <v>9</v>
      </c>
      <c r="E10" s="31">
        <v>3</v>
      </c>
      <c r="F10" s="95">
        <v>2</v>
      </c>
      <c r="G10" s="100">
        <v>5</v>
      </c>
      <c r="H10" s="105">
        <v>0</v>
      </c>
      <c r="I10" s="20">
        <v>2</v>
      </c>
      <c r="J10" s="37">
        <v>2</v>
      </c>
      <c r="K10" s="20">
        <v>2</v>
      </c>
      <c r="L10" s="106">
        <v>6</v>
      </c>
      <c r="M10" s="113">
        <v>0</v>
      </c>
      <c r="N10" s="43"/>
      <c r="O10" s="52">
        <v>0</v>
      </c>
      <c r="P10" s="52">
        <v>1</v>
      </c>
      <c r="Q10" s="63">
        <v>1</v>
      </c>
      <c r="R10" s="52">
        <v>0</v>
      </c>
      <c r="S10" s="88">
        <f t="shared" si="1"/>
        <v>2</v>
      </c>
      <c r="T10" s="78">
        <v>0</v>
      </c>
      <c r="U10" s="20">
        <v>0</v>
      </c>
      <c r="V10" s="20">
        <v>0</v>
      </c>
      <c r="W10" s="52">
        <v>0</v>
      </c>
      <c r="X10" s="88">
        <f t="shared" si="2"/>
        <v>0</v>
      </c>
      <c r="Y10" s="78">
        <v>0</v>
      </c>
      <c r="Z10" s="20"/>
      <c r="AA10" s="20"/>
      <c r="AB10" s="52"/>
      <c r="AC10" s="66">
        <f t="shared" si="0"/>
        <v>0</v>
      </c>
    </row>
    <row r="11" spans="2:29" ht="22.5" customHeight="1" x14ac:dyDescent="0.15">
      <c r="B11" s="129"/>
      <c r="C11" s="8" t="s">
        <v>10</v>
      </c>
      <c r="D11" s="27">
        <v>421</v>
      </c>
      <c r="E11" s="31">
        <v>220</v>
      </c>
      <c r="F11" s="95">
        <v>169</v>
      </c>
      <c r="G11" s="100">
        <v>118</v>
      </c>
      <c r="H11" s="105">
        <v>25</v>
      </c>
      <c r="I11" s="20">
        <v>13</v>
      </c>
      <c r="J11" s="37">
        <v>12</v>
      </c>
      <c r="K11" s="20">
        <v>12</v>
      </c>
      <c r="L11" s="106">
        <v>62</v>
      </c>
      <c r="M11" s="105">
        <v>23</v>
      </c>
      <c r="N11" s="37"/>
      <c r="O11" s="37">
        <v>23</v>
      </c>
      <c r="P11" s="58">
        <v>16</v>
      </c>
      <c r="Q11" s="58">
        <v>17</v>
      </c>
      <c r="R11" s="53">
        <v>13</v>
      </c>
      <c r="S11" s="88">
        <f t="shared" si="1"/>
        <v>69</v>
      </c>
      <c r="T11" s="78">
        <v>10</v>
      </c>
      <c r="U11" s="20">
        <v>7</v>
      </c>
      <c r="V11" s="20">
        <v>3</v>
      </c>
      <c r="W11" s="53">
        <v>4</v>
      </c>
      <c r="X11" s="88">
        <f t="shared" si="2"/>
        <v>24</v>
      </c>
      <c r="Y11" s="78">
        <v>9</v>
      </c>
      <c r="Z11" s="20"/>
      <c r="AA11" s="20"/>
      <c r="AB11" s="53"/>
      <c r="AC11" s="66">
        <f t="shared" si="0"/>
        <v>9</v>
      </c>
    </row>
    <row r="12" spans="2:29" ht="22.5" customHeight="1" x14ac:dyDescent="0.15">
      <c r="B12" s="129"/>
      <c r="C12" s="8" t="s">
        <v>18</v>
      </c>
      <c r="D12" s="27">
        <v>15</v>
      </c>
      <c r="E12" s="31">
        <v>6</v>
      </c>
      <c r="F12" s="95">
        <v>3</v>
      </c>
      <c r="G12" s="100">
        <v>7</v>
      </c>
      <c r="H12" s="105">
        <v>1</v>
      </c>
      <c r="I12" s="20">
        <v>2</v>
      </c>
      <c r="J12" s="37">
        <v>0</v>
      </c>
      <c r="K12" s="20">
        <v>2</v>
      </c>
      <c r="L12" s="106">
        <v>5</v>
      </c>
      <c r="M12" s="105">
        <v>3</v>
      </c>
      <c r="N12" s="37"/>
      <c r="O12" s="37">
        <v>3</v>
      </c>
      <c r="P12" s="58">
        <v>2</v>
      </c>
      <c r="Q12" s="58">
        <v>0</v>
      </c>
      <c r="R12" s="53">
        <v>0</v>
      </c>
      <c r="S12" s="88">
        <f t="shared" si="1"/>
        <v>5</v>
      </c>
      <c r="T12" s="78">
        <v>0</v>
      </c>
      <c r="U12" s="20">
        <v>2</v>
      </c>
      <c r="V12" s="20">
        <v>4</v>
      </c>
      <c r="W12" s="53">
        <v>1</v>
      </c>
      <c r="X12" s="88">
        <f t="shared" si="2"/>
        <v>7</v>
      </c>
      <c r="Y12" s="78">
        <v>0</v>
      </c>
      <c r="Z12" s="20"/>
      <c r="AA12" s="20"/>
      <c r="AB12" s="53"/>
      <c r="AC12" s="66">
        <f t="shared" si="0"/>
        <v>0</v>
      </c>
    </row>
    <row r="13" spans="2:29" ht="22.5" customHeight="1" x14ac:dyDescent="0.15">
      <c r="B13" s="129"/>
      <c r="C13" s="8" t="s">
        <v>11</v>
      </c>
      <c r="D13" s="27">
        <v>58</v>
      </c>
      <c r="E13" s="31">
        <v>154</v>
      </c>
      <c r="F13" s="95">
        <v>153</v>
      </c>
      <c r="G13" s="100">
        <v>257</v>
      </c>
      <c r="H13" s="105">
        <v>29</v>
      </c>
      <c r="I13" s="20">
        <v>8</v>
      </c>
      <c r="J13" s="37">
        <v>5</v>
      </c>
      <c r="K13" s="20">
        <v>7</v>
      </c>
      <c r="L13" s="106">
        <v>49</v>
      </c>
      <c r="M13" s="105">
        <v>7</v>
      </c>
      <c r="N13" s="37"/>
      <c r="O13" s="53">
        <v>7</v>
      </c>
      <c r="P13" s="53">
        <v>4</v>
      </c>
      <c r="Q13" s="58">
        <v>4</v>
      </c>
      <c r="R13" s="53">
        <v>16</v>
      </c>
      <c r="S13" s="88">
        <f t="shared" si="1"/>
        <v>31</v>
      </c>
      <c r="T13" s="78">
        <v>12</v>
      </c>
      <c r="U13" s="20">
        <v>1</v>
      </c>
      <c r="V13" s="20">
        <v>6</v>
      </c>
      <c r="W13" s="53">
        <v>3</v>
      </c>
      <c r="X13" s="88">
        <f>SUM(T13:W13)</f>
        <v>22</v>
      </c>
      <c r="Y13" s="78">
        <v>3</v>
      </c>
      <c r="Z13" s="20"/>
      <c r="AA13" s="20"/>
      <c r="AB13" s="53"/>
      <c r="AC13" s="66">
        <f t="shared" si="0"/>
        <v>3</v>
      </c>
    </row>
    <row r="14" spans="2:29" ht="22.5" customHeight="1" x14ac:dyDescent="0.15">
      <c r="B14" s="129"/>
      <c r="C14" s="8" t="s">
        <v>12</v>
      </c>
      <c r="D14" s="27">
        <v>31</v>
      </c>
      <c r="E14" s="31">
        <v>11</v>
      </c>
      <c r="F14" s="95">
        <v>25</v>
      </c>
      <c r="G14" s="100">
        <v>29</v>
      </c>
      <c r="H14" s="105">
        <v>12</v>
      </c>
      <c r="I14" s="20">
        <v>5</v>
      </c>
      <c r="J14" s="37">
        <v>1</v>
      </c>
      <c r="K14" s="20">
        <v>7</v>
      </c>
      <c r="L14" s="106">
        <v>25</v>
      </c>
      <c r="M14" s="105">
        <v>4</v>
      </c>
      <c r="N14" s="37"/>
      <c r="O14" s="37">
        <v>4</v>
      </c>
      <c r="P14" s="58">
        <v>4</v>
      </c>
      <c r="Q14" s="58">
        <v>8</v>
      </c>
      <c r="R14" s="53">
        <v>4</v>
      </c>
      <c r="S14" s="88">
        <f t="shared" si="1"/>
        <v>20</v>
      </c>
      <c r="T14" s="78">
        <v>1</v>
      </c>
      <c r="U14" s="20">
        <v>4</v>
      </c>
      <c r="V14" s="20">
        <v>1</v>
      </c>
      <c r="W14" s="53">
        <v>0</v>
      </c>
      <c r="X14" s="88">
        <f t="shared" si="2"/>
        <v>6</v>
      </c>
      <c r="Y14" s="78">
        <v>1</v>
      </c>
      <c r="Z14" s="20"/>
      <c r="AA14" s="20"/>
      <c r="AB14" s="53"/>
      <c r="AC14" s="66">
        <f t="shared" si="0"/>
        <v>1</v>
      </c>
    </row>
    <row r="15" spans="2:29" ht="22.5" customHeight="1" x14ac:dyDescent="0.15">
      <c r="B15" s="129"/>
      <c r="C15" s="8" t="s">
        <v>13</v>
      </c>
      <c r="D15" s="27">
        <v>33</v>
      </c>
      <c r="E15" s="31">
        <v>49</v>
      </c>
      <c r="F15" s="95">
        <v>51</v>
      </c>
      <c r="G15" s="100">
        <v>100</v>
      </c>
      <c r="H15" s="105">
        <v>22</v>
      </c>
      <c r="I15" s="20">
        <v>22</v>
      </c>
      <c r="J15" s="37">
        <v>13</v>
      </c>
      <c r="K15" s="20">
        <v>8</v>
      </c>
      <c r="L15" s="106">
        <v>65</v>
      </c>
      <c r="M15" s="105">
        <v>8</v>
      </c>
      <c r="N15" s="37"/>
      <c r="O15" s="53">
        <v>8</v>
      </c>
      <c r="P15" s="53">
        <v>10</v>
      </c>
      <c r="Q15" s="58">
        <v>8</v>
      </c>
      <c r="R15" s="53">
        <v>19</v>
      </c>
      <c r="S15" s="88">
        <f t="shared" si="1"/>
        <v>45</v>
      </c>
      <c r="T15" s="78">
        <v>1</v>
      </c>
      <c r="U15" s="20">
        <v>8</v>
      </c>
      <c r="V15" s="20">
        <v>32</v>
      </c>
      <c r="W15" s="53">
        <v>29</v>
      </c>
      <c r="X15" s="88">
        <f t="shared" si="2"/>
        <v>70</v>
      </c>
      <c r="Y15" s="78">
        <v>18</v>
      </c>
      <c r="Z15" s="20"/>
      <c r="AA15" s="20"/>
      <c r="AB15" s="53"/>
      <c r="AC15" s="66">
        <f t="shared" si="0"/>
        <v>18</v>
      </c>
    </row>
    <row r="16" spans="2:29" ht="22.5" customHeight="1" thickBot="1" x14ac:dyDescent="0.2">
      <c r="B16" s="130"/>
      <c r="C16" s="6" t="s">
        <v>14</v>
      </c>
      <c r="D16" s="26">
        <v>759</v>
      </c>
      <c r="E16" s="32">
        <v>598</v>
      </c>
      <c r="F16" s="94">
        <v>752</v>
      </c>
      <c r="G16" s="99">
        <v>711</v>
      </c>
      <c r="H16" s="103">
        <v>160</v>
      </c>
      <c r="I16" s="35">
        <v>111</v>
      </c>
      <c r="J16" s="18">
        <v>117</v>
      </c>
      <c r="K16" s="18">
        <v>88</v>
      </c>
      <c r="L16" s="86">
        <v>476</v>
      </c>
      <c r="M16" s="103">
        <v>90</v>
      </c>
      <c r="N16" s="35"/>
      <c r="O16" s="35">
        <v>90</v>
      </c>
      <c r="P16" s="59">
        <v>75</v>
      </c>
      <c r="Q16" s="59">
        <v>80</v>
      </c>
      <c r="R16" s="54">
        <v>95</v>
      </c>
      <c r="S16" s="89">
        <f t="shared" si="1"/>
        <v>340</v>
      </c>
      <c r="T16" s="79">
        <v>143</v>
      </c>
      <c r="U16" s="18">
        <v>85</v>
      </c>
      <c r="V16" s="18">
        <v>101</v>
      </c>
      <c r="W16" s="54">
        <v>82</v>
      </c>
      <c r="X16" s="89">
        <f t="shared" si="2"/>
        <v>411</v>
      </c>
      <c r="Y16" s="79">
        <v>67</v>
      </c>
      <c r="Z16" s="18"/>
      <c r="AA16" s="18"/>
      <c r="AB16" s="54"/>
      <c r="AC16" s="45">
        <f t="shared" si="0"/>
        <v>67</v>
      </c>
    </row>
    <row r="17" spans="2:30" ht="22.5" customHeight="1" thickBot="1" x14ac:dyDescent="0.2">
      <c r="B17" s="119" t="s">
        <v>2</v>
      </c>
      <c r="C17" s="120"/>
      <c r="D17" s="23">
        <v>2020</v>
      </c>
      <c r="E17" s="33">
        <v>1597</v>
      </c>
      <c r="F17" s="94">
        <v>1587</v>
      </c>
      <c r="G17" s="98">
        <v>1604</v>
      </c>
      <c r="H17" s="107">
        <f>SUM(H7:H16)</f>
        <v>338</v>
      </c>
      <c r="I17" s="21">
        <f>SUM(I7:I16)</f>
        <v>224</v>
      </c>
      <c r="J17" s="21">
        <f>SUM(J7:J16)</f>
        <v>255</v>
      </c>
      <c r="K17" s="21">
        <f>SUM(K7:K16)</f>
        <v>219</v>
      </c>
      <c r="L17" s="85">
        <v>1036</v>
      </c>
      <c r="M17" s="107">
        <f>SUM(M7:M16)</f>
        <v>235</v>
      </c>
      <c r="N17" s="21"/>
      <c r="O17" s="49">
        <v>235</v>
      </c>
      <c r="P17" s="60">
        <v>180</v>
      </c>
      <c r="Q17" s="64">
        <v>183</v>
      </c>
      <c r="R17" s="67">
        <v>202</v>
      </c>
      <c r="S17" s="87">
        <f t="shared" si="1"/>
        <v>800</v>
      </c>
      <c r="T17" s="83">
        <v>246</v>
      </c>
      <c r="U17" s="21">
        <v>176</v>
      </c>
      <c r="V17" s="21">
        <v>241</v>
      </c>
      <c r="W17" s="67">
        <v>182</v>
      </c>
      <c r="X17" s="89">
        <f t="shared" ref="X17:X25" si="3">SUM(T17:W17)</f>
        <v>845</v>
      </c>
      <c r="Y17" s="83">
        <v>141</v>
      </c>
      <c r="Z17" s="21"/>
      <c r="AA17" s="21"/>
      <c r="AB17" s="67"/>
      <c r="AC17" s="45">
        <f t="shared" ref="AC17:AC25" si="4">SUM(Y17:AB17)</f>
        <v>141</v>
      </c>
    </row>
    <row r="18" spans="2:30" ht="22.5" customHeight="1" x14ac:dyDescent="0.15">
      <c r="B18" s="128" t="s">
        <v>23</v>
      </c>
      <c r="C18" s="7" t="s">
        <v>20</v>
      </c>
      <c r="D18" s="25">
        <v>1779</v>
      </c>
      <c r="E18" s="30">
        <v>1275</v>
      </c>
      <c r="F18" s="93">
        <v>1008</v>
      </c>
      <c r="G18" s="98">
        <v>851</v>
      </c>
      <c r="H18" s="104">
        <v>248</v>
      </c>
      <c r="I18" s="36">
        <v>213</v>
      </c>
      <c r="J18" s="16">
        <v>236</v>
      </c>
      <c r="K18" s="16">
        <v>285</v>
      </c>
      <c r="L18" s="85">
        <v>982</v>
      </c>
      <c r="M18" s="104">
        <v>288</v>
      </c>
      <c r="N18" s="36"/>
      <c r="O18" s="36">
        <v>288</v>
      </c>
      <c r="P18" s="61">
        <v>309</v>
      </c>
      <c r="Q18" s="61">
        <v>261</v>
      </c>
      <c r="R18" s="51">
        <v>278</v>
      </c>
      <c r="S18" s="87">
        <f t="shared" si="1"/>
        <v>1136</v>
      </c>
      <c r="T18" s="83">
        <v>145</v>
      </c>
      <c r="U18" s="42">
        <v>184</v>
      </c>
      <c r="V18" s="74">
        <v>213</v>
      </c>
      <c r="W18" s="51">
        <v>211</v>
      </c>
      <c r="X18" s="88">
        <f t="shared" si="3"/>
        <v>753</v>
      </c>
      <c r="Y18" s="83">
        <v>75</v>
      </c>
      <c r="Z18" s="42"/>
      <c r="AA18" s="74"/>
      <c r="AB18" s="51"/>
      <c r="AC18" s="69">
        <f t="shared" si="4"/>
        <v>75</v>
      </c>
    </row>
    <row r="19" spans="2:30" ht="22.5" customHeight="1" x14ac:dyDescent="0.15">
      <c r="B19" s="129"/>
      <c r="C19" s="8" t="s">
        <v>8</v>
      </c>
      <c r="D19" s="27">
        <v>278</v>
      </c>
      <c r="E19" s="31">
        <v>157</v>
      </c>
      <c r="F19" s="95">
        <v>96</v>
      </c>
      <c r="G19" s="100">
        <v>95</v>
      </c>
      <c r="H19" s="105">
        <v>30</v>
      </c>
      <c r="I19" s="37">
        <v>27</v>
      </c>
      <c r="J19" s="20">
        <v>36</v>
      </c>
      <c r="K19" s="20">
        <v>20</v>
      </c>
      <c r="L19" s="106">
        <v>113</v>
      </c>
      <c r="M19" s="105">
        <v>14</v>
      </c>
      <c r="N19" s="37"/>
      <c r="O19" s="53">
        <v>14</v>
      </c>
      <c r="P19" s="53">
        <v>17</v>
      </c>
      <c r="Q19" s="58">
        <v>16</v>
      </c>
      <c r="R19" s="53">
        <v>16</v>
      </c>
      <c r="S19" s="88">
        <f t="shared" si="1"/>
        <v>63</v>
      </c>
      <c r="T19" s="78">
        <v>16</v>
      </c>
      <c r="U19" s="20">
        <v>12</v>
      </c>
      <c r="V19" s="75">
        <v>19</v>
      </c>
      <c r="W19" s="53">
        <v>15</v>
      </c>
      <c r="X19" s="80">
        <f t="shared" si="3"/>
        <v>62</v>
      </c>
      <c r="Y19" s="78">
        <v>10</v>
      </c>
      <c r="Z19" s="20"/>
      <c r="AA19" s="75"/>
      <c r="AB19" s="53"/>
      <c r="AC19" s="69">
        <f t="shared" si="4"/>
        <v>10</v>
      </c>
    </row>
    <row r="20" spans="2:30" ht="22.5" customHeight="1" x14ac:dyDescent="0.15">
      <c r="B20" s="129"/>
      <c r="C20" s="8" t="s">
        <v>15</v>
      </c>
      <c r="D20" s="27">
        <v>333</v>
      </c>
      <c r="E20" s="31">
        <v>236</v>
      </c>
      <c r="F20" s="95">
        <v>312</v>
      </c>
      <c r="G20" s="100">
        <v>292</v>
      </c>
      <c r="H20" s="105">
        <v>85</v>
      </c>
      <c r="I20" s="37">
        <v>96</v>
      </c>
      <c r="J20" s="20">
        <v>85</v>
      </c>
      <c r="K20" s="20">
        <v>49</v>
      </c>
      <c r="L20" s="106">
        <v>315</v>
      </c>
      <c r="M20" s="105">
        <v>55</v>
      </c>
      <c r="N20" s="37"/>
      <c r="O20" s="53">
        <v>55</v>
      </c>
      <c r="P20" s="53">
        <v>74</v>
      </c>
      <c r="Q20" s="58">
        <v>44</v>
      </c>
      <c r="R20" s="53">
        <v>46</v>
      </c>
      <c r="S20" s="88">
        <f t="shared" si="1"/>
        <v>219</v>
      </c>
      <c r="T20" s="78">
        <v>43</v>
      </c>
      <c r="U20" s="20">
        <v>56</v>
      </c>
      <c r="V20" s="20">
        <v>75</v>
      </c>
      <c r="W20" s="53">
        <v>82</v>
      </c>
      <c r="X20" s="80">
        <f t="shared" si="3"/>
        <v>256</v>
      </c>
      <c r="Y20" s="78">
        <v>129</v>
      </c>
      <c r="Z20" s="20"/>
      <c r="AA20" s="20"/>
      <c r="AB20" s="53"/>
      <c r="AC20" s="69">
        <f t="shared" si="4"/>
        <v>129</v>
      </c>
    </row>
    <row r="21" spans="2:30" ht="22.5" customHeight="1" x14ac:dyDescent="0.15">
      <c r="B21" s="129"/>
      <c r="C21" s="8" t="s">
        <v>19</v>
      </c>
      <c r="D21" s="27">
        <v>8038</v>
      </c>
      <c r="E21" s="31">
        <v>7314</v>
      </c>
      <c r="F21" s="95">
        <v>6504</v>
      </c>
      <c r="G21" s="100">
        <v>5850</v>
      </c>
      <c r="H21" s="105">
        <v>1054</v>
      </c>
      <c r="I21" s="37">
        <v>1031</v>
      </c>
      <c r="J21" s="20">
        <v>934</v>
      </c>
      <c r="K21" s="20">
        <v>1003</v>
      </c>
      <c r="L21" s="106">
        <v>4022</v>
      </c>
      <c r="M21" s="105">
        <v>1132</v>
      </c>
      <c r="N21" s="37"/>
      <c r="O21" s="53">
        <v>1132</v>
      </c>
      <c r="P21" s="53">
        <v>932</v>
      </c>
      <c r="Q21" s="58">
        <v>937</v>
      </c>
      <c r="R21" s="53">
        <v>832</v>
      </c>
      <c r="S21" s="88">
        <f t="shared" si="1"/>
        <v>3833</v>
      </c>
      <c r="T21" s="78">
        <v>771</v>
      </c>
      <c r="U21" s="20">
        <v>458</v>
      </c>
      <c r="V21" s="76">
        <v>608</v>
      </c>
      <c r="W21" s="53">
        <v>507</v>
      </c>
      <c r="X21" s="80">
        <f t="shared" si="3"/>
        <v>2344</v>
      </c>
      <c r="Y21" s="78">
        <v>463</v>
      </c>
      <c r="Z21" s="20"/>
      <c r="AA21" s="76"/>
      <c r="AB21" s="53"/>
      <c r="AC21" s="69">
        <f t="shared" si="4"/>
        <v>463</v>
      </c>
    </row>
    <row r="22" spans="2:30" ht="22.5" customHeight="1" x14ac:dyDescent="0.15">
      <c r="B22" s="129"/>
      <c r="C22" s="8" t="s">
        <v>16</v>
      </c>
      <c r="D22" s="27">
        <v>58</v>
      </c>
      <c r="E22" s="31">
        <v>35</v>
      </c>
      <c r="F22" s="95">
        <v>40</v>
      </c>
      <c r="G22" s="100">
        <v>106</v>
      </c>
      <c r="H22" s="105">
        <v>12</v>
      </c>
      <c r="I22" s="20">
        <v>6</v>
      </c>
      <c r="J22" s="37">
        <v>1</v>
      </c>
      <c r="K22" s="20">
        <v>0</v>
      </c>
      <c r="L22" s="106">
        <v>19</v>
      </c>
      <c r="M22" s="105">
        <v>10</v>
      </c>
      <c r="N22" s="37"/>
      <c r="O22" s="53">
        <v>10</v>
      </c>
      <c r="P22" s="53">
        <v>10</v>
      </c>
      <c r="Q22" s="58">
        <v>1</v>
      </c>
      <c r="R22" s="53">
        <v>3</v>
      </c>
      <c r="S22" s="88">
        <f t="shared" si="1"/>
        <v>24</v>
      </c>
      <c r="T22" s="78">
        <v>7</v>
      </c>
      <c r="U22" s="20">
        <v>9</v>
      </c>
      <c r="V22" s="75">
        <v>19</v>
      </c>
      <c r="W22" s="53">
        <v>0</v>
      </c>
      <c r="X22" s="80">
        <f t="shared" si="3"/>
        <v>35</v>
      </c>
      <c r="Y22" s="78">
        <v>4</v>
      </c>
      <c r="Z22" s="20"/>
      <c r="AA22" s="75"/>
      <c r="AB22" s="53"/>
      <c r="AC22" s="69">
        <f t="shared" si="4"/>
        <v>4</v>
      </c>
    </row>
    <row r="23" spans="2:30" ht="22.5" customHeight="1" x14ac:dyDescent="0.15">
      <c r="B23" s="129"/>
      <c r="C23" s="8" t="s">
        <v>17</v>
      </c>
      <c r="D23" s="27">
        <v>1411</v>
      </c>
      <c r="E23" s="31">
        <v>1186</v>
      </c>
      <c r="F23" s="95">
        <v>1042</v>
      </c>
      <c r="G23" s="100">
        <v>935</v>
      </c>
      <c r="H23" s="105">
        <v>185</v>
      </c>
      <c r="I23" s="37">
        <v>168</v>
      </c>
      <c r="J23" s="20">
        <v>143</v>
      </c>
      <c r="K23" s="20">
        <v>177</v>
      </c>
      <c r="L23" s="106">
        <v>673</v>
      </c>
      <c r="M23" s="105">
        <v>140</v>
      </c>
      <c r="N23" s="37"/>
      <c r="O23" s="53">
        <v>140</v>
      </c>
      <c r="P23" s="53">
        <v>168</v>
      </c>
      <c r="Q23" s="58">
        <v>158</v>
      </c>
      <c r="R23" s="53">
        <v>154</v>
      </c>
      <c r="S23" s="88">
        <f t="shared" si="1"/>
        <v>620</v>
      </c>
      <c r="T23" s="78">
        <v>141</v>
      </c>
      <c r="U23" s="20">
        <v>102</v>
      </c>
      <c r="V23" s="75">
        <v>210</v>
      </c>
      <c r="W23" s="53">
        <v>115</v>
      </c>
      <c r="X23" s="80">
        <f t="shared" si="3"/>
        <v>568</v>
      </c>
      <c r="Y23" s="78">
        <v>137</v>
      </c>
      <c r="Z23" s="20"/>
      <c r="AA23" s="75"/>
      <c r="AB23" s="53"/>
      <c r="AC23" s="69">
        <f t="shared" si="4"/>
        <v>137</v>
      </c>
    </row>
    <row r="24" spans="2:30" ht="22.5" customHeight="1" thickBot="1" x14ac:dyDescent="0.2">
      <c r="B24" s="130"/>
      <c r="C24" s="6" t="s">
        <v>14</v>
      </c>
      <c r="D24" s="26">
        <v>7578</v>
      </c>
      <c r="E24" s="32">
        <v>5875</v>
      </c>
      <c r="F24" s="94">
        <v>4638</v>
      </c>
      <c r="G24" s="99">
        <v>5074</v>
      </c>
      <c r="H24" s="103">
        <v>1165</v>
      </c>
      <c r="I24" s="35">
        <v>1153</v>
      </c>
      <c r="J24" s="18">
        <v>1030</v>
      </c>
      <c r="K24" s="18">
        <v>1141</v>
      </c>
      <c r="L24" s="86">
        <v>4489</v>
      </c>
      <c r="M24" s="103">
        <v>1125</v>
      </c>
      <c r="N24" s="35"/>
      <c r="O24" s="54">
        <v>1125</v>
      </c>
      <c r="P24" s="54">
        <v>802</v>
      </c>
      <c r="Q24" s="59">
        <v>703</v>
      </c>
      <c r="R24" s="54">
        <v>829</v>
      </c>
      <c r="S24" s="89">
        <f t="shared" si="1"/>
        <v>3459</v>
      </c>
      <c r="T24" s="79">
        <v>775</v>
      </c>
      <c r="U24" s="18">
        <v>715</v>
      </c>
      <c r="V24" s="75">
        <v>692</v>
      </c>
      <c r="W24" s="54">
        <v>631</v>
      </c>
      <c r="X24" s="80">
        <f t="shared" si="3"/>
        <v>2813</v>
      </c>
      <c r="Y24" s="79">
        <v>535</v>
      </c>
      <c r="Z24" s="18"/>
      <c r="AA24" s="75"/>
      <c r="AB24" s="54"/>
      <c r="AC24" s="69">
        <f t="shared" si="4"/>
        <v>535</v>
      </c>
    </row>
    <row r="25" spans="2:30" ht="22.5" customHeight="1" thickBot="1" x14ac:dyDescent="0.2">
      <c r="B25" s="121" t="s">
        <v>3</v>
      </c>
      <c r="C25" s="122"/>
      <c r="D25" s="24">
        <v>19475</v>
      </c>
      <c r="E25" s="34">
        <v>16078</v>
      </c>
      <c r="F25" s="94">
        <v>13640</v>
      </c>
      <c r="G25" s="114">
        <v>13203</v>
      </c>
      <c r="H25" s="38">
        <f>SUM(H18:H24)</f>
        <v>2779</v>
      </c>
      <c r="I25" s="38">
        <f>SUM(I18:I24)</f>
        <v>2694</v>
      </c>
      <c r="J25" s="38">
        <f>SUM(J18:J24)</f>
        <v>2465</v>
      </c>
      <c r="K25" s="50">
        <f>SUM(K18:K24)</f>
        <v>2675</v>
      </c>
      <c r="L25" s="115">
        <v>10613</v>
      </c>
      <c r="M25" s="108">
        <f>SUM(M18:M24)</f>
        <v>2764</v>
      </c>
      <c r="N25" s="21"/>
      <c r="O25" s="55">
        <v>2764</v>
      </c>
      <c r="P25" s="62">
        <v>2312</v>
      </c>
      <c r="Q25" s="60">
        <v>2120</v>
      </c>
      <c r="R25" s="62">
        <v>2158</v>
      </c>
      <c r="S25" s="89">
        <f>SUM(O25:R25)</f>
        <v>9354</v>
      </c>
      <c r="T25" s="38">
        <v>1898</v>
      </c>
      <c r="U25" s="21">
        <v>1536</v>
      </c>
      <c r="V25" s="21">
        <v>1836</v>
      </c>
      <c r="W25" s="62">
        <v>1561</v>
      </c>
      <c r="X25" s="81">
        <f t="shared" si="3"/>
        <v>6831</v>
      </c>
      <c r="Y25" s="38">
        <v>1353</v>
      </c>
      <c r="Z25" s="21"/>
      <c r="AA25" s="21"/>
      <c r="AB25" s="62"/>
      <c r="AC25" s="68">
        <f t="shared" si="4"/>
        <v>1353</v>
      </c>
      <c r="AD25" s="41"/>
    </row>
    <row r="26" spans="2:30" ht="8.25" customHeight="1" x14ac:dyDescent="0.15">
      <c r="L26" s="15"/>
      <c r="S26" s="15"/>
      <c r="T26" s="40"/>
      <c r="U26" s="40"/>
      <c r="V26" s="40"/>
      <c r="X26" s="40"/>
      <c r="Y26" s="40"/>
      <c r="Z26" s="40"/>
      <c r="AA26" s="40"/>
      <c r="AC26" s="40"/>
    </row>
    <row r="27" spans="2:30" ht="17.25" customHeight="1" x14ac:dyDescent="0.15">
      <c r="B27" s="70" t="s">
        <v>35</v>
      </c>
      <c r="C27" s="71"/>
      <c r="D27" s="71"/>
      <c r="E27" s="71"/>
      <c r="F27" s="71"/>
      <c r="G27" s="71"/>
      <c r="H27" s="72"/>
      <c r="I27" s="7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2:30" ht="17.25" customHeight="1" x14ac:dyDescent="0.15">
      <c r="B28" s="117"/>
      <c r="C28" s="118"/>
      <c r="D28" s="118"/>
      <c r="E28" s="118"/>
      <c r="F28" s="118"/>
      <c r="G28" s="118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2:30" x14ac:dyDescent="0.15">
      <c r="C29" s="11"/>
    </row>
  </sheetData>
  <mergeCells count="12">
    <mergeCell ref="Y3:AC3"/>
    <mergeCell ref="H3:L3"/>
    <mergeCell ref="B18:B24"/>
    <mergeCell ref="B3:C4"/>
    <mergeCell ref="T3:X3"/>
    <mergeCell ref="B2:C2"/>
    <mergeCell ref="B28:G28"/>
    <mergeCell ref="B17:C17"/>
    <mergeCell ref="B25:C25"/>
    <mergeCell ref="B5:C5"/>
    <mergeCell ref="M3:S3"/>
    <mergeCell ref="B7:B16"/>
  </mergeCells>
  <phoneticPr fontId="2"/>
  <printOptions horizontalCentered="1"/>
  <pageMargins left="0.39370078740157483" right="0.39370078740157483" top="0.78740157480314965" bottom="0.19685039370078741" header="0.51181102362204722" footer="0.27559055118110237"/>
  <pageSetup paperSize="9" scale="85" fitToHeight="0" orientation="landscape" r:id="rId1"/>
  <headerFooter alignWithMargins="0">
    <oddFooter>&amp;C&amp;10 &amp;12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頁付</vt:lpstr>
      <vt:lpstr>頁付!Print_Area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2014-08-26T06:36:29Z</dcterms:created>
  <dcterms:modified xsi:type="dcterms:W3CDTF">2018-08-27T01:51:47Z</dcterms:modified>
</cp:coreProperties>
</file>